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PL\2. LICITAÇÕES\1. PREGÃO\2024\PE 04-2024 - TUBO DE AÇO CARBONO\"/>
    </mc:Choice>
  </mc:AlternateContent>
  <bookViews>
    <workbookView xWindow="28680" yWindow="-120" windowWidth="29040" windowHeight="15720"/>
  </bookViews>
  <sheets>
    <sheet name="Planilha1" sheetId="1" r:id="rId1"/>
    <sheet name="Planilh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5" i="1" l="1"/>
  <c r="H5" i="1" l="1"/>
  <c r="J5" i="1" s="1"/>
  <c r="H6" i="1"/>
  <c r="J6" i="1" s="1"/>
  <c r="H12" i="1"/>
  <c r="J12" i="1" s="1"/>
  <c r="H13" i="1"/>
  <c r="J13" i="1" s="1"/>
  <c r="H14" i="1"/>
  <c r="J14" i="1" s="1"/>
  <c r="I6" i="1"/>
  <c r="I12" i="1"/>
  <c r="I13" i="1"/>
  <c r="J15" i="1" l="1"/>
  <c r="J7" i="1"/>
</calcChain>
</file>

<file path=xl/sharedStrings.xml><?xml version="1.0" encoding="utf-8"?>
<sst xmlns="http://schemas.openxmlformats.org/spreadsheetml/2006/main" count="41" uniqueCount="26">
  <si>
    <t>Lote</t>
  </si>
  <si>
    <t>Item</t>
  </si>
  <si>
    <t>Descrição</t>
  </si>
  <si>
    <t>Diâmetro nominal</t>
  </si>
  <si>
    <t xml:space="preserve">Tubo Aço Carbono API 5L X46M PSL 2 com espessura de 7.9mm - Revestimento externo 3LPE NBR 15221 com espessura de 3,2mm. </t>
  </si>
  <si>
    <t>12”</t>
  </si>
  <si>
    <t>Tubo Aço Carbono API 5L X46M PSL 2 com espessura de 7.9mm - Sem Revestimento.</t>
  </si>
  <si>
    <t xml:space="preserve">Tubo Aço Carbono API 5L X46M PSL 2 com espessura de 7.9mm - Revestimento externo 3LPE NBR 15221 com espessura de 3,2mm.  </t>
  </si>
  <si>
    <t>18”</t>
  </si>
  <si>
    <t xml:space="preserve">Tubo Aço Carbono API 5L X65M PSL 2 com espessura de 7.9mm - Revestimento externo 3LPE NBR 15221 com espessura de 3,2mm.  </t>
  </si>
  <si>
    <t xml:space="preserve">Tubo Aço Carbono API 5L X65M PSL 2 com espessura de 7.9mm - Sem Revestimento </t>
  </si>
  <si>
    <t>Quantidade
(m)</t>
  </si>
  <si>
    <t>ICMS</t>
  </si>
  <si>
    <t>Valor Unitário
com DIFAL
(R$)</t>
  </si>
  <si>
    <t>Valor Unitário
sem DIFAL
(R$)</t>
  </si>
  <si>
    <t>Valor Total
sem DIFAL
(R$)</t>
  </si>
  <si>
    <t>Valor total
com DIFAL
(R$)</t>
  </si>
  <si>
    <t>VALOR TOTAL COM DIFAL</t>
  </si>
  <si>
    <t>LOTE 01</t>
  </si>
  <si>
    <t>LOTE 02</t>
  </si>
  <si>
    <t>Preenchimento da Licitante</t>
  </si>
  <si>
    <t>Nota: Foram considerados as seguintes diferenças de aliquotas:</t>
  </si>
  <si>
    <t>% DIFAL*</t>
  </si>
  <si>
    <r>
      <rPr>
        <b/>
        <sz val="9"/>
        <rFont val="Calibri"/>
        <family val="2"/>
        <scheme val="minor"/>
      </rPr>
      <t>*DIFAL</t>
    </r>
    <r>
      <rPr>
        <sz val="9"/>
        <rFont val="Calibri"/>
        <family val="2"/>
        <scheme val="minor"/>
      </rPr>
      <t xml:space="preserve"> é o diferencial da alíquota do ICMS entre os Estados de origem e o Estado do Amazonas, conforme previsto no Art. 4º, § 2º da Lei Complementar nº 87, de 13 de setembro de 1996, considerando a alíquota do Amazonas estabelecida no art. 12, inc. I, alínea b, da Lei Complementar Nº 19, de 29 de dezembro de 1997. 
A Lei 242/2022, além de mudar a aliquota interna de ICMS de 18% para 20%, também definiu novas regras para o cálculo do DIFAL. Estabelecendo o cálculo do DIFAL Base dupla, onde o montante do próprio imposto passa a compor a base de cálculo, por este motivo, o percentual do DIFAL ICMS que normalmente seria 8%, 13% e 16%, com a nova metodologia de cálculo passa a ser 8,80%, 15,11% e 19,20%. </t>
    </r>
  </si>
  <si>
    <t>Anexo E - Planilha de Preços
Projeto Básico N. 083/2023</t>
  </si>
  <si>
    <t>PLANILHA EM EXCEL DISPONIBILIZADA NO SITE DA CIGAS: https://www.cigas-am.com.br/pregoes-eletronicos-2024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</si>
</sst>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7" xfId="1" applyFont="1" applyBorder="1" applyAlignment="1" applyProtection="1">
      <alignment horizontal="center" vertical="center" wrapText="1"/>
    </xf>
    <xf numFmtId="44" fontId="3" fillId="0" borderId="8" xfId="1" applyFont="1" applyBorder="1" applyAlignment="1" applyProtection="1">
      <alignment horizontal="center" vertical="center" wrapText="1"/>
    </xf>
    <xf numFmtId="44" fontId="3" fillId="0" borderId="10" xfId="1" applyFont="1" applyBorder="1" applyAlignment="1" applyProtection="1">
      <alignment horizontal="center" vertical="center" wrapText="1"/>
    </xf>
    <xf numFmtId="44" fontId="3" fillId="0" borderId="11" xfId="1" applyFont="1" applyBorder="1" applyAlignment="1" applyProtection="1">
      <alignment horizontal="center" vertical="center" wrapText="1"/>
    </xf>
    <xf numFmtId="44" fontId="0" fillId="0" borderId="1" xfId="0" applyNumberFormat="1" applyBorder="1" applyAlignment="1">
      <alignment vertical="center"/>
    </xf>
    <xf numFmtId="0" fontId="6" fillId="0" borderId="0" xfId="0" applyFont="1"/>
    <xf numFmtId="0" fontId="6" fillId="3" borderId="1" xfId="0" applyFont="1" applyFill="1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2" applyFont="1" applyAlignment="1" applyProtection="1">
      <alignment horizontal="left"/>
    </xf>
    <xf numFmtId="9" fontId="0" fillId="0" borderId="0" xfId="2" applyFont="1" applyAlignment="1" applyProtection="1">
      <alignment horizontal="center"/>
    </xf>
    <xf numFmtId="9" fontId="3" fillId="3" borderId="7" xfId="2" applyFont="1" applyFill="1" applyBorder="1" applyAlignment="1" applyProtection="1">
      <alignment horizontal="center" vertical="center" wrapText="1"/>
      <protection locked="0"/>
    </xf>
    <xf numFmtId="44" fontId="3" fillId="3" borderId="7" xfId="1" applyFont="1" applyFill="1" applyBorder="1" applyAlignment="1" applyProtection="1">
      <alignment horizontal="center" vertical="center" wrapText="1"/>
      <protection locked="0"/>
    </xf>
    <xf numFmtId="9" fontId="3" fillId="3" borderId="12" xfId="2" applyFont="1" applyFill="1" applyBorder="1" applyAlignment="1" applyProtection="1">
      <alignment horizontal="center" vertical="center" wrapText="1"/>
      <protection locked="0"/>
    </xf>
    <xf numFmtId="44" fontId="3" fillId="3" borderId="10" xfId="1" applyFont="1" applyFill="1" applyBorder="1" applyAlignment="1" applyProtection="1">
      <alignment horizontal="center" vertical="center" wrapText="1"/>
      <protection locked="0"/>
    </xf>
    <xf numFmtId="9" fontId="0" fillId="0" borderId="0" xfId="2" applyFont="1" applyProtection="1"/>
    <xf numFmtId="0" fontId="2" fillId="0" borderId="0" xfId="0" applyFont="1" applyAlignment="1">
      <alignment horizontal="right" vertical="center"/>
    </xf>
    <xf numFmtId="44" fontId="0" fillId="0" borderId="0" xfId="0" applyNumberForma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0" fontId="0" fillId="0" borderId="0" xfId="2" applyNumberFormat="1" applyFont="1" applyAlignment="1" applyProtection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4" borderId="0" xfId="0" applyFont="1" applyFill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1933773" cy="7620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93377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7" zoomScaleNormal="100" workbookViewId="0">
      <selection activeCell="N15" sqref="N15"/>
    </sheetView>
  </sheetViews>
  <sheetFormatPr defaultColWidth="9.140625" defaultRowHeight="15" x14ac:dyDescent="0.25"/>
  <cols>
    <col min="1" max="1" width="4.5703125" bestFit="1" customWidth="1"/>
    <col min="2" max="2" width="4.7109375" bestFit="1" customWidth="1"/>
    <col min="3" max="3" width="47.5703125" customWidth="1"/>
    <col min="5" max="5" width="10.140625" bestFit="1" customWidth="1"/>
    <col min="6" max="6" width="4.85546875" bestFit="1" customWidth="1"/>
    <col min="7" max="8" width="12.5703125" customWidth="1"/>
    <col min="9" max="10" width="16.140625" customWidth="1"/>
  </cols>
  <sheetData>
    <row r="1" spans="1:14" ht="67.5" customHeight="1" thickBot="1" x14ac:dyDescent="0.3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ht="38.25" customHeight="1" thickBot="1" x14ac:dyDescent="0.3">
      <c r="A2" s="25" t="s">
        <v>18</v>
      </c>
      <c r="B2" s="26"/>
      <c r="C2" s="26"/>
      <c r="D2" s="26"/>
      <c r="E2" s="26"/>
      <c r="F2" s="26"/>
      <c r="G2" s="26"/>
      <c r="H2" s="26"/>
      <c r="I2" s="26"/>
      <c r="J2" s="27"/>
    </row>
    <row r="3" spans="1:14" ht="15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11</v>
      </c>
      <c r="F3" s="31" t="s">
        <v>12</v>
      </c>
      <c r="G3" s="31" t="s">
        <v>14</v>
      </c>
      <c r="H3" s="31" t="s">
        <v>13</v>
      </c>
      <c r="I3" s="31" t="s">
        <v>15</v>
      </c>
      <c r="J3" s="31" t="s">
        <v>16</v>
      </c>
    </row>
    <row r="4" spans="1:14" ht="24.75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4" ht="57.75" customHeight="1" x14ac:dyDescent="0.25">
      <c r="A5" s="38">
        <v>1</v>
      </c>
      <c r="B5" s="1">
        <v>1</v>
      </c>
      <c r="C5" s="2" t="s">
        <v>4</v>
      </c>
      <c r="D5" s="1" t="s">
        <v>5</v>
      </c>
      <c r="E5" s="3">
        <v>7644</v>
      </c>
      <c r="F5" s="18"/>
      <c r="G5" s="19"/>
      <c r="H5" s="7">
        <f>((1+(IF(F5=7%,15.11%, IF(F5=4%,19.2%, IF(F5=12%,8.8%)))))*G5)</f>
        <v>0</v>
      </c>
      <c r="I5" s="7">
        <f>G5*E5</f>
        <v>0</v>
      </c>
      <c r="J5" s="8">
        <f>H5*E5</f>
        <v>0</v>
      </c>
    </row>
    <row r="6" spans="1:14" ht="57.75" customHeight="1" thickBot="1" x14ac:dyDescent="0.3">
      <c r="A6" s="39"/>
      <c r="B6" s="4">
        <v>2</v>
      </c>
      <c r="C6" s="5" t="s">
        <v>6</v>
      </c>
      <c r="D6" s="4" t="s">
        <v>5</v>
      </c>
      <c r="E6" s="6">
        <v>36</v>
      </c>
      <c r="F6" s="20"/>
      <c r="G6" s="21"/>
      <c r="H6" s="9">
        <f t="shared" ref="H6" si="0">((1+(IF(F6=7%,15.11%, IF(F6=4%,19.2%, IF(F6=12%,8.8%)))))*G6)</f>
        <v>0</v>
      </c>
      <c r="I6" s="9">
        <f t="shared" ref="I6" si="1">G6*E6</f>
        <v>0</v>
      </c>
      <c r="J6" s="10">
        <f t="shared" ref="J6" si="2">H6*E6</f>
        <v>0</v>
      </c>
      <c r="N6" s="22"/>
    </row>
    <row r="7" spans="1:14" ht="15.75" thickBot="1" x14ac:dyDescent="0.3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11">
        <f>SUM(J5:J6)</f>
        <v>0</v>
      </c>
    </row>
    <row r="8" spans="1:14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4"/>
    </row>
    <row r="9" spans="1:14" ht="38.25" customHeight="1" thickBot="1" x14ac:dyDescent="0.3">
      <c r="A9" s="25" t="s">
        <v>19</v>
      </c>
      <c r="B9" s="26"/>
      <c r="C9" s="26"/>
      <c r="D9" s="26"/>
      <c r="E9" s="26"/>
      <c r="F9" s="26"/>
      <c r="G9" s="26"/>
      <c r="H9" s="26"/>
      <c r="I9" s="26"/>
      <c r="J9" s="27"/>
    </row>
    <row r="10" spans="1:14" ht="15" customHeight="1" x14ac:dyDescent="0.25">
      <c r="A10" s="31" t="s">
        <v>0</v>
      </c>
      <c r="B10" s="31" t="s">
        <v>1</v>
      </c>
      <c r="C10" s="31" t="s">
        <v>2</v>
      </c>
      <c r="D10" s="31" t="s">
        <v>3</v>
      </c>
      <c r="E10" s="31" t="s">
        <v>11</v>
      </c>
      <c r="F10" s="31" t="s">
        <v>12</v>
      </c>
      <c r="G10" s="31" t="s">
        <v>14</v>
      </c>
      <c r="H10" s="31" t="s">
        <v>13</v>
      </c>
      <c r="I10" s="31" t="s">
        <v>15</v>
      </c>
      <c r="J10" s="31" t="s">
        <v>16</v>
      </c>
    </row>
    <row r="11" spans="1:14" ht="24.75" customHeight="1" thickBo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4" ht="57.75" customHeight="1" x14ac:dyDescent="0.25">
      <c r="A12" s="33">
        <v>2</v>
      </c>
      <c r="B12" s="1">
        <v>1</v>
      </c>
      <c r="C12" s="2" t="s">
        <v>7</v>
      </c>
      <c r="D12" s="1" t="s">
        <v>8</v>
      </c>
      <c r="E12" s="3">
        <v>22824</v>
      </c>
      <c r="F12" s="18"/>
      <c r="G12" s="19"/>
      <c r="H12" s="7">
        <f>((1+(IF(F12=7%,15.11%, IF(F12=4%,19.2%, IF(F12=12%,8.8%)))))*G12)</f>
        <v>0</v>
      </c>
      <c r="I12" s="7">
        <f>G12*E12</f>
        <v>0</v>
      </c>
      <c r="J12" s="8">
        <f>H12*E12</f>
        <v>0</v>
      </c>
    </row>
    <row r="13" spans="1:14" ht="57.75" customHeight="1" thickBot="1" x14ac:dyDescent="0.3">
      <c r="A13" s="34"/>
      <c r="B13" s="4">
        <v>2</v>
      </c>
      <c r="C13" s="5" t="s">
        <v>9</v>
      </c>
      <c r="D13" s="4" t="s">
        <v>8</v>
      </c>
      <c r="E13" s="6">
        <v>4848</v>
      </c>
      <c r="F13" s="20"/>
      <c r="G13" s="21"/>
      <c r="H13" s="9">
        <f>((1+(IF(F13=7%,15.11%, IF(F13=4%,19.2%, IF(F13=12%,8.8%)))))*G13)</f>
        <v>0</v>
      </c>
      <c r="I13" s="9">
        <f>G13*E13</f>
        <v>0</v>
      </c>
      <c r="J13" s="10">
        <f>H13*E13</f>
        <v>0</v>
      </c>
      <c r="N13" s="22"/>
    </row>
    <row r="14" spans="1:14" ht="57.75" customHeight="1" thickBot="1" x14ac:dyDescent="0.3">
      <c r="A14" s="35"/>
      <c r="B14" s="1">
        <v>3</v>
      </c>
      <c r="C14" s="2" t="s">
        <v>10</v>
      </c>
      <c r="D14" s="1" t="s">
        <v>8</v>
      </c>
      <c r="E14" s="3">
        <v>36</v>
      </c>
      <c r="F14" s="18"/>
      <c r="G14" s="19"/>
      <c r="H14" s="7">
        <f>((1+(IF(F14=7%,15.11%, IF(F14=4%,19.2%, IF(F14=12%,8.8%)))))*G14)</f>
        <v>0</v>
      </c>
      <c r="I14" s="7">
        <f>G14*E14</f>
        <v>0</v>
      </c>
      <c r="J14" s="8">
        <f>H14*E14</f>
        <v>0</v>
      </c>
    </row>
    <row r="15" spans="1:14" ht="15.75" thickBot="1" x14ac:dyDescent="0.3">
      <c r="A15" s="37" t="s">
        <v>17</v>
      </c>
      <c r="B15" s="37"/>
      <c r="C15" s="37"/>
      <c r="D15" s="37"/>
      <c r="E15" s="37"/>
      <c r="F15" s="37"/>
      <c r="G15" s="37"/>
      <c r="H15" s="37"/>
      <c r="I15" s="37"/>
      <c r="J15" s="11">
        <f>SUM(J12:J14)</f>
        <v>0</v>
      </c>
    </row>
    <row r="16" spans="1:14" ht="15.75" thickBot="1" x14ac:dyDescent="0.3">
      <c r="A16" s="12"/>
      <c r="B16" s="12"/>
      <c r="C16" s="12"/>
      <c r="D16" s="12"/>
      <c r="E16" s="12"/>
      <c r="F16" s="12"/>
    </row>
    <row r="17" spans="1:10" ht="15.75" customHeight="1" thickBot="1" x14ac:dyDescent="0.3">
      <c r="A17" s="13"/>
      <c r="B17" s="12" t="s">
        <v>20</v>
      </c>
      <c r="C17" s="14"/>
      <c r="D17" s="14"/>
      <c r="E17" s="36" t="s">
        <v>23</v>
      </c>
      <c r="F17" s="36"/>
      <c r="G17" s="36"/>
      <c r="H17" s="36"/>
      <c r="I17" s="36"/>
      <c r="J17" s="36"/>
    </row>
    <row r="18" spans="1:10" x14ac:dyDescent="0.25">
      <c r="A18" s="12" t="s">
        <v>21</v>
      </c>
      <c r="B18" s="12"/>
      <c r="C18" s="14"/>
      <c r="D18" s="14"/>
      <c r="E18" s="36"/>
      <c r="F18" s="36"/>
      <c r="G18" s="36"/>
      <c r="H18" s="36"/>
      <c r="I18" s="36"/>
      <c r="J18" s="36"/>
    </row>
    <row r="19" spans="1:10" x14ac:dyDescent="0.25">
      <c r="A19" s="15" t="s">
        <v>12</v>
      </c>
      <c r="B19" s="16" t="s">
        <v>22</v>
      </c>
      <c r="C19" s="14"/>
      <c r="D19" s="14"/>
      <c r="E19" s="36"/>
      <c r="F19" s="36"/>
      <c r="G19" s="36"/>
      <c r="H19" s="36"/>
      <c r="I19" s="36"/>
      <c r="J19" s="36"/>
    </row>
    <row r="20" spans="1:10" x14ac:dyDescent="0.25">
      <c r="A20" s="17">
        <v>0.04</v>
      </c>
      <c r="B20" s="30">
        <v>0.192</v>
      </c>
      <c r="C20" s="30"/>
      <c r="D20" s="14"/>
      <c r="E20" s="36"/>
      <c r="F20" s="36"/>
      <c r="G20" s="36"/>
      <c r="H20" s="36"/>
      <c r="I20" s="36"/>
      <c r="J20" s="36"/>
    </row>
    <row r="21" spans="1:10" x14ac:dyDescent="0.25">
      <c r="A21" s="17">
        <v>7.0000000000000007E-2</v>
      </c>
      <c r="B21" s="30">
        <v>0.15110000000000001</v>
      </c>
      <c r="C21" s="30"/>
      <c r="D21" s="14"/>
      <c r="E21" s="36"/>
      <c r="F21" s="36"/>
      <c r="G21" s="36"/>
      <c r="H21" s="36"/>
      <c r="I21" s="36"/>
      <c r="J21" s="36"/>
    </row>
    <row r="22" spans="1:10" x14ac:dyDescent="0.25">
      <c r="A22" s="17">
        <v>0.12</v>
      </c>
      <c r="B22" s="30">
        <v>8.7999999999999995E-2</v>
      </c>
      <c r="C22" s="30"/>
      <c r="D22" s="14"/>
      <c r="E22" s="36"/>
      <c r="F22" s="36"/>
      <c r="G22" s="36"/>
      <c r="H22" s="36"/>
      <c r="I22" s="36"/>
      <c r="J22" s="36"/>
    </row>
    <row r="23" spans="1:10" x14ac:dyDescent="0.25">
      <c r="E23" s="36"/>
      <c r="F23" s="36"/>
      <c r="G23" s="36"/>
      <c r="H23" s="36"/>
      <c r="I23" s="36"/>
      <c r="J23" s="36"/>
    </row>
    <row r="25" spans="1:10" x14ac:dyDescent="0.25">
      <c r="C25" s="40" t="s">
        <v>25</v>
      </c>
      <c r="D25" s="40"/>
      <c r="E25" s="40"/>
      <c r="F25" s="40"/>
      <c r="G25" s="40"/>
      <c r="H25" s="40"/>
      <c r="I25" s="40"/>
    </row>
  </sheetData>
  <sheetProtection algorithmName="SHA-512" hashValue="3r5e+q0xqVAxb2bfupnedUPiLIlmPpyiya+LUvsLXwkHeY0FK7FaYPUOozUCLr7XY4etMHCEQWz4m+n7ka9sqw==" saltValue="n3+3Mz/Ue4ONLkQ/CUZiK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lsiyvI9lyQRWOXb1ZHLCmfCiHkZ8btYX8KEl/uo3BbSU5zCePfLDf9Tzjxj+SB/hBgipCjpprG3nUpm1Dq8EPQ==" saltValue="WbbDG2xymzJwOjxFiqN2YA==" spinCount="100000" sqref="A10:E14 H10:J14" name="Intervalo1"/>
  </protectedRanges>
  <mergeCells count="31">
    <mergeCell ref="B22:C22"/>
    <mergeCell ref="E17:J23"/>
    <mergeCell ref="J10:J11"/>
    <mergeCell ref="A7:I7"/>
    <mergeCell ref="G3:G4"/>
    <mergeCell ref="C3:C4"/>
    <mergeCell ref="D3:D4"/>
    <mergeCell ref="A5:A6"/>
    <mergeCell ref="A3:A4"/>
    <mergeCell ref="B3:B4"/>
    <mergeCell ref="E3:E4"/>
    <mergeCell ref="F3:F4"/>
    <mergeCell ref="H3:H4"/>
    <mergeCell ref="I3:I4"/>
    <mergeCell ref="J3:J4"/>
    <mergeCell ref="A15:I15"/>
    <mergeCell ref="A2:J2"/>
    <mergeCell ref="A9:J9"/>
    <mergeCell ref="A1:J1"/>
    <mergeCell ref="B20:C20"/>
    <mergeCell ref="B21:C21"/>
    <mergeCell ref="A10:A11"/>
    <mergeCell ref="B10:B11"/>
    <mergeCell ref="C10:C11"/>
    <mergeCell ref="D10:D11"/>
    <mergeCell ref="E10:E11"/>
    <mergeCell ref="F10:F11"/>
    <mergeCell ref="G10:G11"/>
    <mergeCell ref="H10:H11"/>
    <mergeCell ref="A12:A14"/>
    <mergeCell ref="I10:I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Almeida de Oliveira</dc:creator>
  <cp:lastModifiedBy>Daniel Silva dos Santos</cp:lastModifiedBy>
  <cp:lastPrinted>2024-02-06T12:30:04Z</cp:lastPrinted>
  <dcterms:created xsi:type="dcterms:W3CDTF">2024-01-16T12:52:45Z</dcterms:created>
  <dcterms:modified xsi:type="dcterms:W3CDTF">2024-02-06T13:47:31Z</dcterms:modified>
</cp:coreProperties>
</file>